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2260" windowHeight="12645"/>
  </bookViews>
  <sheets>
    <sheet name="Մեծավան  համանյք գույքագրո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  <c r="H18" i="1"/>
  <c r="H19" i="1"/>
  <c r="H20" i="1"/>
  <c r="H21" i="1"/>
  <c r="H22" i="1"/>
  <c r="H16" i="1"/>
  <c r="P19" i="1"/>
  <c r="P20" i="1"/>
  <c r="P21" i="1"/>
  <c r="P22" i="1"/>
  <c r="P18" i="1"/>
  <c r="O17" i="1" l="1"/>
  <c r="R18" i="1"/>
  <c r="R19" i="1"/>
  <c r="R20" i="1"/>
  <c r="R21" i="1"/>
  <c r="R22" i="1"/>
  <c r="R17" i="1"/>
  <c r="R25" i="1" l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G24" i="1" l="1"/>
  <c r="K24" i="1"/>
  <c r="O24" i="1"/>
  <c r="H24" i="1"/>
  <c r="L24" i="1"/>
  <c r="P24" i="1"/>
  <c r="E24" i="1"/>
  <c r="I24" i="1"/>
  <c r="M24" i="1"/>
  <c r="Q24" i="1"/>
  <c r="F24" i="1"/>
  <c r="J24" i="1"/>
  <c r="N24" i="1"/>
  <c r="R24" i="1"/>
</calcChain>
</file>

<file path=xl/sharedStrings.xml><?xml version="1.0" encoding="utf-8"?>
<sst xmlns="http://schemas.openxmlformats.org/spreadsheetml/2006/main" count="56" uniqueCount="43">
  <si>
    <r>
      <rPr>
        <sz val="10"/>
        <color indexed="8"/>
        <rFont val="Calibri"/>
        <family val="2"/>
        <scheme val="minor"/>
      </rPr>
      <t>Հիմնական միջոցների գույքագրման անցկացման ժամանակահատվածը (սկիզբ-ավարտ) 01.12.2022թ.-05.12.2022թ.</t>
    </r>
    <r>
      <rPr>
        <sz val="11"/>
        <color indexed="8"/>
        <rFont val="Calibri"/>
        <family val="2"/>
        <scheme val="minor"/>
      </rPr>
      <t xml:space="preserve">
</t>
    </r>
  </si>
  <si>
    <t xml:space="preserve">Կազմման ամսաթիվը
</t>
  </si>
  <si>
    <t>05.12.2022թ.</t>
  </si>
  <si>
    <t>Հանրային հատվածի կազմակերպության անվանումը</t>
  </si>
  <si>
    <t>Հ/h</t>
  </si>
  <si>
    <t>Հիմնական միջոցի անվանումը¸ տեսակը</t>
  </si>
  <si>
    <t>Հիմնական միջոցների գույքագրման անցկացման ամիսը, տարին</t>
  </si>
  <si>
    <t xml:space="preserve">Նախքան գույքագրումը </t>
  </si>
  <si>
    <t>Գույքագրումից հետո նոր հաշվեկշռի  կազմում</t>
  </si>
  <si>
    <t>քանակը/հա/հատ/</t>
  </si>
  <si>
    <t>համախառն հաշվեկշռի արժեքը/դրամ</t>
  </si>
  <si>
    <t>կուտակված մաշվածություն/դրամ</t>
  </si>
  <si>
    <t>հաշվեկշռի արժեքի մնացորդը/դրամ</t>
  </si>
  <si>
    <t>Դուրս գրված հիմնական միջոցներ</t>
  </si>
  <si>
    <t>Հաշվեգրված, շահագործման հանձնված նոր հիմնական միջոցներ</t>
  </si>
  <si>
    <t>հաշվեկշռի արժեքի մնացորդ /դրամ</t>
  </si>
  <si>
    <t>հաշվեկշռի արժեքի մնացորդ/դրամ</t>
  </si>
  <si>
    <t>համախառն հաշվեկշռի արժեք /դրամ</t>
  </si>
  <si>
    <t>7                               (5-6)</t>
  </si>
  <si>
    <t xml:space="preserve">11              (9-10) </t>
  </si>
  <si>
    <t>14                    (4-8+12)</t>
  </si>
  <si>
    <t>15                     (5-9+13)</t>
  </si>
  <si>
    <t xml:space="preserve">16                   (6-10)+2021 թվականի կուտակված մաշվածություն </t>
  </si>
  <si>
    <r>
      <t>17                            (15-16</t>
    </r>
    <r>
      <rPr>
        <b/>
        <sz val="7"/>
        <color theme="1"/>
        <rFont val="Arial LatArm"/>
        <family val="2"/>
      </rPr>
      <t>)</t>
    </r>
  </si>
  <si>
    <t>1.</t>
  </si>
  <si>
    <t>Հողամասեր</t>
  </si>
  <si>
    <t>Դեկտեմբեր 2022թ.</t>
  </si>
  <si>
    <t>2.</t>
  </si>
  <si>
    <t>Շենքեր և շինություններ (կառուցվածքներ)</t>
  </si>
  <si>
    <t>3.</t>
  </si>
  <si>
    <t>Փոխանցող հարմարանքներ</t>
  </si>
  <si>
    <t>4.</t>
  </si>
  <si>
    <t>Մեքենաներ և սարքավորումներ</t>
  </si>
  <si>
    <t>5.</t>
  </si>
  <si>
    <t>Տրանսպորտային միջոցներ</t>
  </si>
  <si>
    <t>6.</t>
  </si>
  <si>
    <t>Գրասենյակային և տնտեսական գույք, գործիքներ</t>
  </si>
  <si>
    <t>7.</t>
  </si>
  <si>
    <t>Այլ հիմնական միջոցներ</t>
  </si>
  <si>
    <t xml:space="preserve">Ընդամենը հողային ֆոնդ </t>
  </si>
  <si>
    <t xml:space="preserve">Ընդամենը գույք </t>
  </si>
  <si>
    <t>Ընդամենը</t>
  </si>
  <si>
    <t xml:space="preserve">               ՀՀ Լոռու մարզ Մեծավան  համայնքի գույքագրված հինական միջոցներ գ.Մեծավան , գ.Միխայլովկա , գ.Ձյունաշող , գ.Պաղաղբյուր 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</si>
</sst>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name val="GHEA Grapalat"/>
      <family val="3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theme="1"/>
      <name val="GHEA Grapalat"/>
      <family val="3"/>
    </font>
    <font>
      <sz val="8"/>
      <color theme="1"/>
      <name val="GHEA Grapalat"/>
      <family val="3"/>
    </font>
    <font>
      <b/>
      <sz val="8"/>
      <color theme="1"/>
      <name val="GHEA Grapalat"/>
      <family val="3"/>
    </font>
    <font>
      <b/>
      <sz val="7"/>
      <color theme="1"/>
      <name val="Arial LatArm"/>
      <family val="2"/>
    </font>
    <font>
      <sz val="10"/>
      <color theme="1"/>
      <name val="GHEA Grapalat"/>
      <family val="3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66">
    <xf numFmtId="0" fontId="0" fillId="0" borderId="0" xfId="0"/>
    <xf numFmtId="0" fontId="6" fillId="0" borderId="0" xfId="0" applyFont="1"/>
    <xf numFmtId="14" fontId="7" fillId="0" borderId="0" xfId="0" applyNumberFormat="1" applyFont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4" fillId="0" borderId="1" xfId="0" applyFont="1" applyBorder="1" applyAlignment="1">
      <alignment wrapText="1"/>
    </xf>
    <xf numFmtId="0" fontId="13" fillId="5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wrapText="1"/>
    </xf>
    <xf numFmtId="0" fontId="1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wrapText="1"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</cellXfs>
  <cellStyles count="4">
    <cellStyle name="Normal 13 2" xfId="3"/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K27" sqref="K27"/>
    </sheetView>
  </sheetViews>
  <sheetFormatPr defaultRowHeight="15" x14ac:dyDescent="0.25"/>
  <cols>
    <col min="6" max="6" width="11" customWidth="1"/>
    <col min="7" max="7" width="13.140625" customWidth="1"/>
    <col min="8" max="8" width="11.85546875" customWidth="1"/>
    <col min="16" max="16" width="15.28515625" customWidth="1"/>
    <col min="17" max="17" width="15.42578125" customWidth="1"/>
    <col min="18" max="18" width="13.28515625" customWidth="1"/>
  </cols>
  <sheetData>
    <row r="1" spans="1:18" x14ac:dyDescent="0.25">
      <c r="A1" s="49" t="s">
        <v>0</v>
      </c>
      <c r="B1" s="49"/>
      <c r="C1" s="49"/>
      <c r="D1" s="49"/>
    </row>
    <row r="2" spans="1:18" x14ac:dyDescent="0.25">
      <c r="A2" s="49"/>
      <c r="B2" s="49"/>
      <c r="C2" s="49"/>
      <c r="D2" s="49"/>
      <c r="P2" s="50" t="s">
        <v>1</v>
      </c>
      <c r="Q2" s="50"/>
    </row>
    <row r="3" spans="1:18" ht="16.5" x14ac:dyDescent="0.3">
      <c r="A3" s="49"/>
      <c r="B3" s="49"/>
      <c r="C3" s="49"/>
      <c r="D3" s="49"/>
      <c r="E3" s="1"/>
      <c r="F3" s="1"/>
      <c r="G3" s="1"/>
      <c r="H3" s="1"/>
      <c r="I3" s="1"/>
      <c r="J3" s="1"/>
      <c r="P3" s="51" t="s">
        <v>2</v>
      </c>
      <c r="Q3" s="51"/>
    </row>
    <row r="4" spans="1:18" ht="16.5" x14ac:dyDescent="0.3">
      <c r="A4" s="49"/>
      <c r="B4" s="49"/>
      <c r="C4" s="49"/>
      <c r="D4" s="49"/>
      <c r="E4" s="1"/>
      <c r="F4" s="1"/>
      <c r="G4" s="1"/>
      <c r="H4" s="1"/>
      <c r="I4" s="1"/>
      <c r="J4" s="1"/>
      <c r="K4" s="2"/>
    </row>
    <row r="5" spans="1:18" ht="16.5" x14ac:dyDescent="0.3">
      <c r="A5" s="49"/>
      <c r="B5" s="49"/>
      <c r="C5" s="49"/>
      <c r="D5" s="49"/>
      <c r="E5" s="1"/>
      <c r="F5" s="1"/>
      <c r="G5" s="1"/>
      <c r="H5" s="1"/>
      <c r="I5" s="1"/>
      <c r="J5" s="1"/>
      <c r="K5" s="1"/>
    </row>
    <row r="6" spans="1:18" ht="16.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8" x14ac:dyDescent="0.25">
      <c r="A7" s="52" t="s">
        <v>42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8" ht="16.5" x14ac:dyDescent="0.3">
      <c r="A8" s="53" t="s">
        <v>3</v>
      </c>
      <c r="B8" s="54"/>
      <c r="C8" s="54"/>
      <c r="D8" s="54"/>
      <c r="E8" s="54"/>
      <c r="F8" s="54"/>
      <c r="G8" s="54"/>
      <c r="H8" s="1"/>
      <c r="I8" s="1"/>
      <c r="J8" s="1"/>
      <c r="K8" s="1"/>
    </row>
    <row r="9" spans="1:18" ht="16.5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8" x14ac:dyDescent="0.25">
      <c r="A10" s="16" t="s">
        <v>4</v>
      </c>
      <c r="B10" s="19" t="s">
        <v>5</v>
      </c>
      <c r="C10" s="20"/>
      <c r="D10" s="19" t="s">
        <v>6</v>
      </c>
      <c r="E10" s="27" t="s">
        <v>7</v>
      </c>
      <c r="F10" s="27"/>
      <c r="G10" s="27"/>
      <c r="H10" s="27"/>
      <c r="I10" s="28" t="s">
        <v>8</v>
      </c>
      <c r="J10" s="29"/>
      <c r="K10" s="29"/>
      <c r="L10" s="29"/>
      <c r="M10" s="29"/>
      <c r="N10" s="29"/>
      <c r="O10" s="29"/>
      <c r="P10" s="29"/>
      <c r="Q10" s="29"/>
      <c r="R10" s="30"/>
    </row>
    <row r="11" spans="1:18" x14ac:dyDescent="0.25">
      <c r="A11" s="17"/>
      <c r="B11" s="21"/>
      <c r="C11" s="22"/>
      <c r="D11" s="25"/>
      <c r="E11" s="32" t="s">
        <v>9</v>
      </c>
      <c r="F11" s="32" t="s">
        <v>10</v>
      </c>
      <c r="G11" s="32" t="s">
        <v>11</v>
      </c>
      <c r="H11" s="32" t="s">
        <v>12</v>
      </c>
      <c r="I11" s="34" t="s">
        <v>13</v>
      </c>
      <c r="J11" s="35"/>
      <c r="K11" s="35"/>
      <c r="L11" s="36"/>
      <c r="M11" s="43" t="s">
        <v>14</v>
      </c>
      <c r="N11" s="44"/>
      <c r="O11" s="31" t="s">
        <v>9</v>
      </c>
      <c r="P11" s="31" t="s">
        <v>10</v>
      </c>
      <c r="Q11" s="31" t="s">
        <v>11</v>
      </c>
      <c r="R11" s="31" t="s">
        <v>15</v>
      </c>
    </row>
    <row r="12" spans="1:18" x14ac:dyDescent="0.25">
      <c r="A12" s="17"/>
      <c r="B12" s="21"/>
      <c r="C12" s="22"/>
      <c r="D12" s="25"/>
      <c r="E12" s="32"/>
      <c r="F12" s="32"/>
      <c r="G12" s="32"/>
      <c r="H12" s="32"/>
      <c r="I12" s="37"/>
      <c r="J12" s="38"/>
      <c r="K12" s="38"/>
      <c r="L12" s="39"/>
      <c r="M12" s="45"/>
      <c r="N12" s="46"/>
      <c r="O12" s="32"/>
      <c r="P12" s="32"/>
      <c r="Q12" s="32"/>
      <c r="R12" s="32"/>
    </row>
    <row r="13" spans="1:18" x14ac:dyDescent="0.25">
      <c r="A13" s="17"/>
      <c r="B13" s="21"/>
      <c r="C13" s="22"/>
      <c r="D13" s="25"/>
      <c r="E13" s="32"/>
      <c r="F13" s="32"/>
      <c r="G13" s="32"/>
      <c r="H13" s="32"/>
      <c r="I13" s="40"/>
      <c r="J13" s="41"/>
      <c r="K13" s="41"/>
      <c r="L13" s="42"/>
      <c r="M13" s="47"/>
      <c r="N13" s="48"/>
      <c r="O13" s="32"/>
      <c r="P13" s="32"/>
      <c r="Q13" s="32"/>
      <c r="R13" s="32"/>
    </row>
    <row r="14" spans="1:18" ht="63.75" x14ac:dyDescent="0.25">
      <c r="A14" s="18"/>
      <c r="B14" s="23"/>
      <c r="C14" s="24"/>
      <c r="D14" s="26"/>
      <c r="E14" s="33"/>
      <c r="F14" s="33"/>
      <c r="G14" s="33"/>
      <c r="H14" s="33"/>
      <c r="I14" s="3" t="s">
        <v>9</v>
      </c>
      <c r="J14" s="3" t="s">
        <v>10</v>
      </c>
      <c r="K14" s="3" t="s">
        <v>11</v>
      </c>
      <c r="L14" s="3" t="s">
        <v>16</v>
      </c>
      <c r="M14" s="4" t="s">
        <v>9</v>
      </c>
      <c r="N14" s="4" t="s">
        <v>17</v>
      </c>
      <c r="O14" s="33"/>
      <c r="P14" s="33"/>
      <c r="Q14" s="33"/>
      <c r="R14" s="33"/>
    </row>
    <row r="15" spans="1:18" ht="36" x14ac:dyDescent="0.25">
      <c r="A15" s="5">
        <v>1</v>
      </c>
      <c r="B15" s="57">
        <v>2</v>
      </c>
      <c r="C15" s="58"/>
      <c r="D15" s="5">
        <v>3</v>
      </c>
      <c r="E15" s="5">
        <v>4</v>
      </c>
      <c r="F15" s="5">
        <v>5</v>
      </c>
      <c r="G15" s="5">
        <v>6</v>
      </c>
      <c r="H15" s="5" t="s">
        <v>18</v>
      </c>
      <c r="I15" s="6">
        <v>8</v>
      </c>
      <c r="J15" s="6">
        <v>9</v>
      </c>
      <c r="K15" s="6">
        <v>10</v>
      </c>
      <c r="L15" s="6" t="s">
        <v>19</v>
      </c>
      <c r="M15" s="7">
        <v>12</v>
      </c>
      <c r="N15" s="7">
        <v>13</v>
      </c>
      <c r="O15" s="5" t="s">
        <v>20</v>
      </c>
      <c r="P15" s="5" t="s">
        <v>21</v>
      </c>
      <c r="Q15" s="5" t="s">
        <v>22</v>
      </c>
      <c r="R15" s="5" t="s">
        <v>23</v>
      </c>
    </row>
    <row r="16" spans="1:18" ht="25.5" x14ac:dyDescent="0.25">
      <c r="A16" s="8" t="s">
        <v>24</v>
      </c>
      <c r="B16" s="55" t="s">
        <v>25</v>
      </c>
      <c r="C16" s="56"/>
      <c r="D16" s="9" t="s">
        <v>26</v>
      </c>
      <c r="E16" s="13">
        <v>9</v>
      </c>
      <c r="F16" s="13">
        <v>5705122350</v>
      </c>
      <c r="G16" s="13">
        <v>0</v>
      </c>
      <c r="H16" s="13">
        <f>SUM(F16-G16)</f>
        <v>5705122350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9</v>
      </c>
      <c r="P16" s="13">
        <v>5877604287</v>
      </c>
      <c r="Q16" s="13">
        <v>0</v>
      </c>
      <c r="R16" s="13">
        <v>5877604287</v>
      </c>
    </row>
    <row r="17" spans="1:18" ht="36" customHeight="1" x14ac:dyDescent="0.25">
      <c r="A17" s="10" t="s">
        <v>27</v>
      </c>
      <c r="B17" s="55" t="s">
        <v>28</v>
      </c>
      <c r="C17" s="56"/>
      <c r="D17" s="9" t="s">
        <v>26</v>
      </c>
      <c r="E17" s="13">
        <v>14</v>
      </c>
      <c r="F17" s="13">
        <v>1361312427</v>
      </c>
      <c r="G17" s="13">
        <v>9119490</v>
      </c>
      <c r="H17" s="13">
        <f t="shared" ref="H17:H22" si="0">SUM(F17-G17)</f>
        <v>1352192937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>SUM(E17+I17+M17)</f>
        <v>14</v>
      </c>
      <c r="P17" s="13">
        <v>136132427</v>
      </c>
      <c r="Q17" s="13">
        <v>9211606</v>
      </c>
      <c r="R17" s="13">
        <f>SUM(P17-Q17)</f>
        <v>126920821</v>
      </c>
    </row>
    <row r="18" spans="1:18" ht="35.25" customHeight="1" x14ac:dyDescent="0.25">
      <c r="A18" s="10" t="s">
        <v>29</v>
      </c>
      <c r="B18" s="55" t="s">
        <v>30</v>
      </c>
      <c r="C18" s="56"/>
      <c r="D18" s="9" t="s">
        <v>26</v>
      </c>
      <c r="E18" s="13">
        <v>5</v>
      </c>
      <c r="F18" s="13">
        <v>40082097</v>
      </c>
      <c r="G18" s="13">
        <v>2263991</v>
      </c>
      <c r="H18" s="13">
        <f t="shared" si="0"/>
        <v>37818106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5</v>
      </c>
      <c r="P18" s="13">
        <f>SUM(F18+J18+N18)</f>
        <v>40082097</v>
      </c>
      <c r="Q18" s="13">
        <v>2310194</v>
      </c>
      <c r="R18" s="13">
        <f t="shared" ref="R18:R22" si="1">SUM(P18-Q18)</f>
        <v>37771903</v>
      </c>
    </row>
    <row r="19" spans="1:18" ht="27" customHeight="1" x14ac:dyDescent="0.25">
      <c r="A19" s="10" t="s">
        <v>31</v>
      </c>
      <c r="B19" s="55" t="s">
        <v>32</v>
      </c>
      <c r="C19" s="56"/>
      <c r="D19" s="9" t="s">
        <v>26</v>
      </c>
      <c r="E19" s="13">
        <v>7</v>
      </c>
      <c r="F19" s="13">
        <v>44700937</v>
      </c>
      <c r="G19" s="13">
        <v>10642431</v>
      </c>
      <c r="H19" s="13">
        <f t="shared" si="0"/>
        <v>34058506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7</v>
      </c>
      <c r="P19" s="13">
        <f t="shared" ref="P19:P22" si="2">SUM(F19+J19+N19)</f>
        <v>44700937</v>
      </c>
      <c r="Q19" s="13">
        <v>11202558</v>
      </c>
      <c r="R19" s="13">
        <f t="shared" si="1"/>
        <v>33498379</v>
      </c>
    </row>
    <row r="20" spans="1:18" ht="25.5" x14ac:dyDescent="0.25">
      <c r="A20" s="10" t="s">
        <v>33</v>
      </c>
      <c r="B20" s="55" t="s">
        <v>34</v>
      </c>
      <c r="C20" s="56"/>
      <c r="D20" s="9" t="s">
        <v>26</v>
      </c>
      <c r="E20" s="13">
        <v>0</v>
      </c>
      <c r="F20" s="13">
        <v>0</v>
      </c>
      <c r="G20" s="13">
        <v>0</v>
      </c>
      <c r="H20" s="13">
        <f t="shared" si="0"/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f t="shared" si="2"/>
        <v>0</v>
      </c>
      <c r="Q20" s="13">
        <v>0</v>
      </c>
      <c r="R20" s="13">
        <f t="shared" si="1"/>
        <v>0</v>
      </c>
    </row>
    <row r="21" spans="1:18" ht="25.5" x14ac:dyDescent="0.25">
      <c r="A21" s="10" t="s">
        <v>35</v>
      </c>
      <c r="B21" s="55" t="s">
        <v>36</v>
      </c>
      <c r="C21" s="56"/>
      <c r="D21" s="9" t="s">
        <v>26</v>
      </c>
      <c r="E21" s="13">
        <v>374</v>
      </c>
      <c r="F21" s="13">
        <v>18637204</v>
      </c>
      <c r="G21" s="13">
        <v>7754109</v>
      </c>
      <c r="H21" s="13">
        <f t="shared" si="0"/>
        <v>10883095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374</v>
      </c>
      <c r="P21" s="13">
        <f t="shared" si="2"/>
        <v>18637204</v>
      </c>
      <c r="Q21" s="13">
        <v>8861838</v>
      </c>
      <c r="R21" s="13">
        <f t="shared" si="1"/>
        <v>9775366</v>
      </c>
    </row>
    <row r="22" spans="1:18" ht="25.5" x14ac:dyDescent="0.25">
      <c r="A22" s="10" t="s">
        <v>37</v>
      </c>
      <c r="B22" s="55" t="s">
        <v>38</v>
      </c>
      <c r="C22" s="56"/>
      <c r="D22" s="9" t="s">
        <v>26</v>
      </c>
      <c r="E22" s="13">
        <v>0</v>
      </c>
      <c r="F22" s="13">
        <v>0</v>
      </c>
      <c r="G22" s="13">
        <v>0</v>
      </c>
      <c r="H22" s="13">
        <f t="shared" si="0"/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f t="shared" si="2"/>
        <v>0</v>
      </c>
      <c r="Q22" s="13">
        <v>0</v>
      </c>
      <c r="R22" s="13">
        <f t="shared" si="1"/>
        <v>0</v>
      </c>
    </row>
    <row r="23" spans="1:18" ht="16.5" x14ac:dyDescent="0.3">
      <c r="A23" s="59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1"/>
    </row>
    <row r="24" spans="1:18" x14ac:dyDescent="0.25">
      <c r="A24" s="62" t="s">
        <v>39</v>
      </c>
      <c r="B24" s="63"/>
      <c r="C24" s="63"/>
      <c r="D24" s="64"/>
      <c r="E24" s="11">
        <f>SUM(E16)</f>
        <v>9</v>
      </c>
      <c r="F24" s="11">
        <f t="shared" ref="F24:R24" si="3">SUM(F16)</f>
        <v>5705122350</v>
      </c>
      <c r="G24" s="11">
        <f t="shared" si="3"/>
        <v>0</v>
      </c>
      <c r="H24" s="11">
        <f t="shared" si="3"/>
        <v>5705122350</v>
      </c>
      <c r="I24" s="11">
        <f t="shared" si="3"/>
        <v>0</v>
      </c>
      <c r="J24" s="11">
        <f t="shared" si="3"/>
        <v>0</v>
      </c>
      <c r="K24" s="11">
        <f t="shared" si="3"/>
        <v>0</v>
      </c>
      <c r="L24" s="11">
        <f t="shared" si="3"/>
        <v>0</v>
      </c>
      <c r="M24" s="11">
        <f t="shared" si="3"/>
        <v>0</v>
      </c>
      <c r="N24" s="11">
        <f t="shared" si="3"/>
        <v>0</v>
      </c>
      <c r="O24" s="11">
        <f t="shared" si="3"/>
        <v>9</v>
      </c>
      <c r="P24" s="14">
        <f t="shared" si="3"/>
        <v>5877604287</v>
      </c>
      <c r="Q24" s="11">
        <f t="shared" si="3"/>
        <v>0</v>
      </c>
      <c r="R24" s="11">
        <f t="shared" si="3"/>
        <v>5877604287</v>
      </c>
    </row>
    <row r="25" spans="1:18" x14ac:dyDescent="0.25">
      <c r="A25" s="62" t="s">
        <v>40</v>
      </c>
      <c r="B25" s="63"/>
      <c r="C25" s="63"/>
      <c r="D25" s="64"/>
      <c r="E25" s="11">
        <f>SUM(E17:E22)</f>
        <v>400</v>
      </c>
      <c r="F25" s="11">
        <f t="shared" ref="F25:R25" si="4">SUM(F17:F22)</f>
        <v>1464732665</v>
      </c>
      <c r="G25" s="11">
        <f t="shared" si="4"/>
        <v>29780021</v>
      </c>
      <c r="H25" s="11">
        <f t="shared" si="4"/>
        <v>1434952644</v>
      </c>
      <c r="I25" s="11">
        <f t="shared" si="4"/>
        <v>0</v>
      </c>
      <c r="J25" s="11">
        <f t="shared" si="4"/>
        <v>0</v>
      </c>
      <c r="K25" s="11">
        <f t="shared" si="4"/>
        <v>0</v>
      </c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4"/>
        <v>400</v>
      </c>
      <c r="P25" s="14">
        <f t="shared" si="4"/>
        <v>239552665</v>
      </c>
      <c r="Q25" s="11">
        <f t="shared" si="4"/>
        <v>31586196</v>
      </c>
      <c r="R25" s="11">
        <f t="shared" si="4"/>
        <v>207966469</v>
      </c>
    </row>
    <row r="26" spans="1:18" x14ac:dyDescent="0.25">
      <c r="A26" s="65" t="s">
        <v>41</v>
      </c>
      <c r="B26" s="65"/>
      <c r="C26" s="65"/>
      <c r="D26" s="65"/>
      <c r="E26" s="12">
        <f>SUM(E16:E22)</f>
        <v>409</v>
      </c>
      <c r="F26" s="12">
        <f t="shared" ref="F26:R26" si="5">SUM(F16:F22)</f>
        <v>7169855015</v>
      </c>
      <c r="G26" s="12">
        <f t="shared" si="5"/>
        <v>29780021</v>
      </c>
      <c r="H26" s="12">
        <f t="shared" si="5"/>
        <v>7140074994</v>
      </c>
      <c r="I26" s="12">
        <f t="shared" si="5"/>
        <v>0</v>
      </c>
      <c r="J26" s="12">
        <f t="shared" si="5"/>
        <v>0</v>
      </c>
      <c r="K26" s="12">
        <f t="shared" si="5"/>
        <v>0</v>
      </c>
      <c r="L26" s="12">
        <f t="shared" si="5"/>
        <v>0</v>
      </c>
      <c r="M26" s="12">
        <f t="shared" si="5"/>
        <v>0</v>
      </c>
      <c r="N26" s="12">
        <f t="shared" si="5"/>
        <v>0</v>
      </c>
      <c r="O26" s="12">
        <f t="shared" si="5"/>
        <v>409</v>
      </c>
      <c r="P26" s="15">
        <f t="shared" si="5"/>
        <v>6117156952</v>
      </c>
      <c r="Q26" s="12">
        <f t="shared" si="5"/>
        <v>31586196</v>
      </c>
      <c r="R26" s="12">
        <f t="shared" si="5"/>
        <v>6085570756</v>
      </c>
    </row>
  </sheetData>
  <mergeCells count="32">
    <mergeCell ref="A23:R23"/>
    <mergeCell ref="A24:D24"/>
    <mergeCell ref="A25:D25"/>
    <mergeCell ref="A26:D26"/>
    <mergeCell ref="B17:C17"/>
    <mergeCell ref="B18:C18"/>
    <mergeCell ref="B19:C19"/>
    <mergeCell ref="B20:C20"/>
    <mergeCell ref="B21:C21"/>
    <mergeCell ref="B22:C22"/>
    <mergeCell ref="B16:C16"/>
    <mergeCell ref="E11:E14"/>
    <mergeCell ref="F11:F14"/>
    <mergeCell ref="G11:G14"/>
    <mergeCell ref="H11:H14"/>
    <mergeCell ref="B15:C15"/>
    <mergeCell ref="A1:D5"/>
    <mergeCell ref="P2:Q2"/>
    <mergeCell ref="P3:Q3"/>
    <mergeCell ref="A7:Q7"/>
    <mergeCell ref="A8:G8"/>
    <mergeCell ref="A10:A14"/>
    <mergeCell ref="B10:C14"/>
    <mergeCell ref="D10:D14"/>
    <mergeCell ref="E10:H10"/>
    <mergeCell ref="I10:R10"/>
    <mergeCell ref="O11:O14"/>
    <mergeCell ref="P11:P14"/>
    <mergeCell ref="Q11:Q14"/>
    <mergeCell ref="R11:R14"/>
    <mergeCell ref="I11:L13"/>
    <mergeCell ref="M11:N13"/>
  </mergeCells>
  <pageMargins left="0.7" right="0.7" top="0.75" bottom="0.75" header="0.3" footer="0.3"/>
  <pageSetup orientation="portrait" r:id="rId1"/>
  <ignoredErrors>
    <ignoredError sqref="Q25 I25:I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Մեծավան  համանյք գույքագրո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2022-12-26T12:53:18Z</dcterms:modified>
</cp:coreProperties>
</file>